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1-udr\zakupki\Закупки района 2014-2025 год\НАЦПРОЕКТЫ, ПРОЕКТНАЯ ДЕЯТЕЛЬНОСТЬ\НАЦПРОЕКТЫ рабочая группа, комиссия и постановления\Прокуратура отчет по нац проектам\2025\на 31.07\"/>
    </mc:Choice>
  </mc:AlternateContent>
  <xr:revisionPtr revIDLastSave="0" documentId="13_ncr:1_{C6BD9501-239A-4D8C-8563-503CD1405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ц проекты" sheetId="1" r:id="rId1"/>
    <sheet name="Лист1" sheetId="2" r:id="rId2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6" i="1" l="1"/>
  <c r="C6" i="1"/>
  <c r="C24" i="1"/>
  <c r="B24" i="1"/>
  <c r="C21" i="1" l="1"/>
  <c r="B21" i="1"/>
  <c r="C45" i="1"/>
  <c r="B45" i="1"/>
  <c r="C44" i="1" l="1"/>
  <c r="B44" i="1"/>
  <c r="C43" i="1"/>
  <c r="B43" i="1"/>
  <c r="C18" i="1"/>
  <c r="B18" i="1"/>
  <c r="C15" i="1"/>
  <c r="B15" i="1"/>
  <c r="B12" i="1"/>
</calcChain>
</file>

<file path=xl/sharedStrings.xml><?xml version="1.0" encoding="utf-8"?>
<sst xmlns="http://schemas.openxmlformats.org/spreadsheetml/2006/main" count="113" uniqueCount="84">
  <si>
    <t xml:space="preserve">Наименование национального проекта </t>
  </si>
  <si>
    <t>Сроки реализации мероприятия (выполнения контракта, период выдачи субсидий, предоставления гранта и т.д.)</t>
  </si>
  <si>
    <t>Перечень реализуемых мероприятий с указанием исполнителя (орган местного самоупрвления, государственное или муниципальное учреждение, областное/федеральное министерство)</t>
  </si>
  <si>
    <t>Наименование исполнителя (подрядчика) по контракту, реализуемому в рамках нацпроекта (при наличии)</t>
  </si>
  <si>
    <t xml:space="preserve">Предоставление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 (УСЗН Администрации Усть-Донецкого района) </t>
  </si>
  <si>
    <t>тел. 9-20-13</t>
  </si>
  <si>
    <t>ООО "Армила"</t>
  </si>
  <si>
    <t>Общий объём выделенных средств (рублей)</t>
  </si>
  <si>
    <t>Объем средств, выделенных на реализацию конкретного мероприятия (руб)</t>
  </si>
  <si>
    <t>Объем средств, исрасходо-    ванных при  реализации конкретного мероприятия (руб)</t>
  </si>
  <si>
    <t>Статус контракта</t>
  </si>
  <si>
    <t>Ремонт участка автомобильной дороги по ул. Центральная в х. Исаевский Усть-Донецкого района. МКУ "Служба заказчика"</t>
  </si>
  <si>
    <t>01.04.2025 - 01.07.2025</t>
  </si>
  <si>
    <t>Ремонт автомобильной дороги по ул. Набережная в ст. Мелиховская Усть-Донецкого района. МКУ "Служба заказчика"</t>
  </si>
  <si>
    <t>Ремонт автомобильной дороги по ул. Дачная в р.п. Усть-Донецкий. Администрации Усть-Донецкого городского поселения</t>
  </si>
  <si>
    <t>Субвенция на осуществление полномочий по предоставлению мер социальной поддержки отдельных категорий граждан в целях реализации 
региональной программы по повышению рождаемости на условиях софинансирования из федерального бюджета, определенных статьей 10³ 
Областного закона от 22 октября 2004 года № 165-ЗС «О социальной поддержке детства в Ростовской области»</t>
  </si>
  <si>
    <t>01.01.2025 - 31.12.2025</t>
  </si>
  <si>
    <t>УСЗН Админимтрации Усть-донецкого района</t>
  </si>
  <si>
    <t>Реестр мероприятий национальных (региональных) проектов, планируемых к реализации в 2025 году на территории Усть-Донецкого района</t>
  </si>
  <si>
    <t>2. Национальный проект " Семья"</t>
  </si>
  <si>
    <t>"Демография"</t>
  </si>
  <si>
    <t>РП "Семейные ценности и инфраструктура культуры"</t>
  </si>
  <si>
    <t>"Культура"</t>
  </si>
  <si>
    <t>Техническое оснащение региональных и муниципальных музеев ГБУК РО " Раздорский энтографический музей-заповедник"</t>
  </si>
  <si>
    <t>3. Национальный проект "Молодежь и дети"</t>
  </si>
  <si>
    <t>РП "Все лучшее детям"</t>
  </si>
  <si>
    <t>"Образование"</t>
  </si>
  <si>
    <t>Оснощение предметных кабинетов общеобразовательных организаций средствами обучения и воспитания</t>
  </si>
  <si>
    <t>"Безопасные качественные дороги"(БКД)</t>
  </si>
  <si>
    <t>РП "Региональная и местная дорожная сеть"</t>
  </si>
  <si>
    <t>РП " Формирование комфортной городской среды"</t>
  </si>
  <si>
    <t>Инициативное бюджетирование</t>
  </si>
  <si>
    <t>Благоустройство тротуара х. Апаринский протяженностью 400м по ул. Социалистическая (от ул. Садовая до ул. Механизаторов), 300 м по ул. Механизаторов</t>
  </si>
  <si>
    <t>Благоустройство детской многофункциональной площадки ст-ца Усть-быстрянская, ул. Центральная, 23</t>
  </si>
  <si>
    <t>24.02.2025 - 24.09.2025</t>
  </si>
  <si>
    <t>ИП Шагинян Саргис Леавович</t>
  </si>
  <si>
    <t>24.02.2025 -24.09.2025</t>
  </si>
  <si>
    <t>ИП Акимов Сергей Юрьевич</t>
  </si>
  <si>
    <t>Благоустройство сквера на прилегающей территории церкви «Иоанна Богослова», расположенного по адресу: Ростовская область, Усть-Донецкий район, х. Мостовой</t>
  </si>
  <si>
    <t>4. Национальный проект "Продолжительная и активная жизнь"</t>
  </si>
  <si>
    <t>РП "Модернизация первичного звена здравоохранения"</t>
  </si>
  <si>
    <t>Капитальный ремонт объектов МБУЗ «ЦРБ» Усть-Донецкого района расположенных в р.п. Усть-Донецкий» (Здание стационара. 2-ой этап)</t>
  </si>
  <si>
    <t>Капитальный ремонт здания ГБУ РО «ЦРБ» в Усть-Донецком районе, по адресу: Ростовская область, Усть-Донецкий район, х.Пухляковский, ул.Центральная, дом 33</t>
  </si>
  <si>
    <t>Капитальный ремонт здания ГБУ РО «ЦРБ» в Усть-Донецком районе, по адресу: Ростовская область, Усть-Донецкий район, ст. Усть-Быстрянская, ул.Колхозная, дом 14</t>
  </si>
  <si>
    <t>ООО "Спецстрой"</t>
  </si>
  <si>
    <t>"Здравоохранение" Капитальный ремонт объектов МБУЗ "ЦРБ"</t>
  </si>
  <si>
    <t xml:space="preserve">Монитор анестезиологический
</t>
  </si>
  <si>
    <t xml:space="preserve">Дефибриллятор бифазный
</t>
  </si>
  <si>
    <t xml:space="preserve">Система противопролежневая с надувным наматрасником с регулируемым давлением
</t>
  </si>
  <si>
    <t xml:space="preserve">Кровать многофункциональная реанимационная для палат интенсивной терапии
</t>
  </si>
  <si>
    <t>Светильник операционный потолочный</t>
  </si>
  <si>
    <t xml:space="preserve">Стол операционный (хирургический)
</t>
  </si>
  <si>
    <t xml:space="preserve">Передвижной рентгеновский аппарат
</t>
  </si>
  <si>
    <t xml:space="preserve">Система ультразвуковая для физиотерапии
</t>
  </si>
  <si>
    <t xml:space="preserve">Велоэргометр медицинский с электропитанием </t>
  </si>
  <si>
    <t xml:space="preserve">Дорожка беговая стандартная, с электропитанием </t>
  </si>
  <si>
    <t xml:space="preserve">Устройство для тренировки координации реабилитационное </t>
  </si>
  <si>
    <t xml:space="preserve">Аппарат для гальванизации
</t>
  </si>
  <si>
    <t xml:space="preserve">Аппарат низкочастотной электротерапии микротоками переносной
</t>
  </si>
  <si>
    <t xml:space="preserve">Система интерференционной электростимуляции
</t>
  </si>
  <si>
    <t xml:space="preserve">Аппарат для УВЧ-терапии
</t>
  </si>
  <si>
    <t xml:space="preserve">Стол для физиотерапии, с питанием от сети
</t>
  </si>
  <si>
    <t>ООО "АСТА"</t>
  </si>
  <si>
    <t>ООО "ЛИНА"</t>
  </si>
  <si>
    <t xml:space="preserve">                      "Здравоохранение" Оснащение и переоснащение медицинских организаций оборудованием </t>
  </si>
  <si>
    <t>ИП ПЕЧЁНКИНА ВИКТОРИЯ АНДРЕЕВНА</t>
  </si>
  <si>
    <t xml:space="preserve">ИП ОНУФРИЕНКО ПАВЕЛ НИКОЛАЕВИЧ </t>
  </si>
  <si>
    <t>ИП ВЕДУТОВ ПЕТР БОРИСОВИЧ</t>
  </si>
  <si>
    <t>ООО "УЗ МЕДИКАЛ ГРУПП"</t>
  </si>
  <si>
    <t>ИП ОНУФРИЕНКО ПАВЕЛ НИКОЛАЕВИЧ</t>
  </si>
  <si>
    <t xml:space="preserve">ИПДЁМИН АРТЁМ ВИКТОРОВИЧ </t>
  </si>
  <si>
    <t>12.03.2025 - 15.05.2025</t>
  </si>
  <si>
    <t>ООО "АКСТЭЧ"</t>
  </si>
  <si>
    <t>ИП Федотов А.Ю, ООО "Исток", ИП Укустова М.А., ООО "Эксперт"</t>
  </si>
  <si>
    <t>28.04.2025 -25.09.2025</t>
  </si>
  <si>
    <t>ООО СТРОЙМОНТАЖ</t>
  </si>
  <si>
    <t>исполнение завершено</t>
  </si>
  <si>
    <t xml:space="preserve"> ООО "СК ОЛИМП"</t>
  </si>
  <si>
    <t xml:space="preserve">ООО "УРОВЕНЬ"
</t>
  </si>
  <si>
    <t>ИП НЕЖЕНСКИЙ ВИТАЛИЙ ВИКТОРОВИЧ</t>
  </si>
  <si>
    <t>1. Национальный проект "Инфраструктура для жизни"</t>
  </si>
  <si>
    <t>Ремонт автомобильной дороги по ул. им.А.Шубина в х.Апаринский Усть-Донецкого района МКУ "Служба заказчика"</t>
  </si>
  <si>
    <t>09.06.2025 - 01.09.2025</t>
  </si>
  <si>
    <r>
      <t>Общий объем израсходован-ных средств на  31.07.2025</t>
    </r>
    <r>
      <rPr>
        <b/>
        <u/>
        <sz val="16"/>
        <color theme="1"/>
        <rFont val="Times New Roman"/>
        <family val="1"/>
        <charset val="204"/>
      </rPr>
      <t>г</t>
    </r>
    <r>
      <rPr>
        <b/>
        <sz val="14"/>
        <color theme="1"/>
        <rFont val="Times New Roman"/>
        <family val="1"/>
        <charset val="204"/>
      </rPr>
      <t>. (рублей)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</si>
</sst>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5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9" xfId="0" applyBorder="1"/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4" fontId="1" fillId="0" borderId="7" xfId="0" applyNumberFormat="1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2" fontId="1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zoomScale="73" zoomScaleNormal="73" workbookViewId="0">
      <selection activeCell="H12" sqref="H12:H14"/>
    </sheetView>
  </sheetViews>
  <sheetFormatPr defaultColWidth="9.140625" defaultRowHeight="18.75" x14ac:dyDescent="0.3"/>
  <cols>
    <col min="1" max="1" width="29.28515625" style="1" customWidth="1"/>
    <col min="2" max="2" width="21.140625" style="1" customWidth="1"/>
    <col min="3" max="3" width="20.85546875" style="1" customWidth="1"/>
    <col min="4" max="4" width="62.5703125" style="1" customWidth="1"/>
    <col min="5" max="5" width="33" style="1" customWidth="1"/>
    <col min="6" max="6" width="20.5703125" style="1" customWidth="1"/>
    <col min="7" max="7" width="20.28515625" style="1" customWidth="1"/>
    <col min="8" max="8" width="24.5703125" style="1" customWidth="1"/>
    <col min="9" max="9" width="17.5703125" style="1" customWidth="1"/>
    <col min="10" max="16384" width="9.140625" style="1"/>
  </cols>
  <sheetData>
    <row r="1" spans="1:9" ht="39.75" customHeight="1" x14ac:dyDescent="0.3">
      <c r="A1" s="38" t="s">
        <v>18</v>
      </c>
      <c r="B1" s="39"/>
      <c r="C1" s="39"/>
      <c r="D1" s="39"/>
      <c r="E1" s="39"/>
      <c r="F1" s="39"/>
      <c r="G1" s="39"/>
      <c r="H1" s="39"/>
      <c r="I1" s="40"/>
    </row>
    <row r="2" spans="1:9" ht="19.5" customHeight="1" thickBot="1" x14ac:dyDescent="0.35">
      <c r="A2" s="38"/>
      <c r="B2" s="39"/>
      <c r="C2" s="39"/>
      <c r="D2" s="39"/>
      <c r="E2" s="39"/>
      <c r="F2" s="39"/>
      <c r="G2" s="39"/>
      <c r="H2" s="39"/>
      <c r="I2" s="40"/>
    </row>
    <row r="3" spans="1:9" s="2" customFormat="1" ht="156.75" customHeight="1" thickBot="1" x14ac:dyDescent="0.3">
      <c r="A3" s="8" t="s">
        <v>0</v>
      </c>
      <c r="B3" s="8" t="s">
        <v>7</v>
      </c>
      <c r="C3" s="8" t="s">
        <v>83</v>
      </c>
      <c r="D3" s="8" t="s">
        <v>2</v>
      </c>
      <c r="E3" s="8" t="s">
        <v>1</v>
      </c>
      <c r="F3" s="8" t="s">
        <v>8</v>
      </c>
      <c r="G3" s="8" t="s">
        <v>9</v>
      </c>
      <c r="H3" s="8" t="s">
        <v>3</v>
      </c>
      <c r="I3" s="18" t="s">
        <v>10</v>
      </c>
    </row>
    <row r="4" spans="1:9" s="2" customFormat="1" ht="35.25" customHeight="1" thickBot="1" x14ac:dyDescent="0.3">
      <c r="A4" s="35" t="s">
        <v>80</v>
      </c>
      <c r="B4" s="36"/>
      <c r="C4" s="36"/>
      <c r="D4" s="36"/>
      <c r="E4" s="36"/>
      <c r="F4" s="36"/>
      <c r="G4" s="36"/>
      <c r="H4" s="36"/>
      <c r="I4" s="37"/>
    </row>
    <row r="5" spans="1:9" s="2" customFormat="1" ht="37.5" customHeight="1" thickBot="1" x14ac:dyDescent="0.3">
      <c r="A5" s="41" t="s">
        <v>29</v>
      </c>
      <c r="B5" s="42"/>
      <c r="C5" s="42"/>
      <c r="D5" s="42"/>
      <c r="E5" s="42"/>
      <c r="F5" s="42"/>
      <c r="G5" s="42"/>
      <c r="H5" s="42"/>
      <c r="I5" s="43"/>
    </row>
    <row r="6" spans="1:9" ht="58.5" customHeight="1" thickBot="1" x14ac:dyDescent="0.35">
      <c r="A6" s="51" t="s">
        <v>28</v>
      </c>
      <c r="B6" s="53">
        <f>F6+F7+F9+F8</f>
        <v>29995400</v>
      </c>
      <c r="C6" s="53">
        <f>G6+G7+G9+G8</f>
        <v>26054981.890000001</v>
      </c>
      <c r="D6" s="11" t="s">
        <v>11</v>
      </c>
      <c r="E6" s="7" t="s">
        <v>12</v>
      </c>
      <c r="F6" s="80">
        <v>7057100</v>
      </c>
      <c r="G6" s="80">
        <v>7056981.9900000002</v>
      </c>
      <c r="H6" s="7" t="s">
        <v>6</v>
      </c>
      <c r="I6" s="17" t="s">
        <v>76</v>
      </c>
    </row>
    <row r="7" spans="1:9" ht="58.5" customHeight="1" thickBot="1" x14ac:dyDescent="0.35">
      <c r="A7" s="51"/>
      <c r="B7" s="53"/>
      <c r="C7" s="53"/>
      <c r="D7" s="4" t="s">
        <v>13</v>
      </c>
      <c r="E7" s="5" t="s">
        <v>12</v>
      </c>
      <c r="F7" s="81">
        <v>6875800</v>
      </c>
      <c r="G7" s="81">
        <v>6875698.4900000002</v>
      </c>
      <c r="H7" s="5" t="s">
        <v>6</v>
      </c>
      <c r="I7" s="3" t="s">
        <v>76</v>
      </c>
    </row>
    <row r="8" spans="1:9" ht="58.5" customHeight="1" thickBot="1" x14ac:dyDescent="0.35">
      <c r="A8" s="52"/>
      <c r="B8" s="50"/>
      <c r="C8" s="50"/>
      <c r="D8" s="10" t="s">
        <v>14</v>
      </c>
      <c r="E8" s="6" t="s">
        <v>12</v>
      </c>
      <c r="F8" s="82">
        <v>12122400</v>
      </c>
      <c r="G8" s="82">
        <v>12122301.41</v>
      </c>
      <c r="H8" s="6" t="s">
        <v>6</v>
      </c>
      <c r="I8" s="16" t="s">
        <v>76</v>
      </c>
    </row>
    <row r="9" spans="1:9" ht="82.5" customHeight="1" thickBot="1" x14ac:dyDescent="0.35">
      <c r="A9" s="52"/>
      <c r="B9" s="50"/>
      <c r="C9" s="50"/>
      <c r="D9" s="10" t="s">
        <v>81</v>
      </c>
      <c r="E9" s="6" t="s">
        <v>82</v>
      </c>
      <c r="F9" s="82">
        <v>3940100</v>
      </c>
      <c r="G9" s="82">
        <v>0</v>
      </c>
      <c r="H9" s="6" t="s">
        <v>6</v>
      </c>
      <c r="I9" s="16"/>
    </row>
    <row r="10" spans="1:9" ht="37.5" customHeight="1" thickBot="1" x14ac:dyDescent="0.35">
      <c r="A10" s="44" t="s">
        <v>19</v>
      </c>
      <c r="B10" s="45"/>
      <c r="C10" s="45"/>
      <c r="D10" s="45"/>
      <c r="E10" s="45"/>
      <c r="F10" s="45"/>
      <c r="G10" s="45"/>
      <c r="H10" s="45"/>
      <c r="I10" s="46"/>
    </row>
    <row r="11" spans="1:9" ht="25.5" customHeight="1" thickBot="1" x14ac:dyDescent="0.35">
      <c r="A11" s="47" t="s">
        <v>21</v>
      </c>
      <c r="B11" s="48"/>
      <c r="C11" s="48"/>
      <c r="D11" s="48"/>
      <c r="E11" s="48"/>
      <c r="F11" s="48"/>
      <c r="G11" s="48"/>
      <c r="H11" s="48"/>
      <c r="I11" s="49"/>
    </row>
    <row r="12" spans="1:9" ht="20.25" customHeight="1" x14ac:dyDescent="0.3">
      <c r="A12" s="52" t="s">
        <v>20</v>
      </c>
      <c r="B12" s="50">
        <f>F12+F14</f>
        <v>5536400</v>
      </c>
      <c r="C12" s="50">
        <f>G1++G12+G14</f>
        <v>430966.57</v>
      </c>
      <c r="D12" s="58" t="s">
        <v>4</v>
      </c>
      <c r="E12" s="60" t="s">
        <v>16</v>
      </c>
      <c r="F12" s="89">
        <v>2595400</v>
      </c>
      <c r="G12" s="90">
        <v>105338.32</v>
      </c>
      <c r="H12" s="34" t="s">
        <v>17</v>
      </c>
      <c r="I12" s="54"/>
    </row>
    <row r="13" spans="1:9" ht="195" customHeight="1" thickBot="1" x14ac:dyDescent="0.35">
      <c r="A13" s="52"/>
      <c r="B13" s="50"/>
      <c r="C13" s="50"/>
      <c r="D13" s="59"/>
      <c r="E13" s="61"/>
      <c r="F13" s="91"/>
      <c r="G13" s="92"/>
      <c r="H13" s="34"/>
      <c r="I13" s="54"/>
    </row>
    <row r="14" spans="1:9" ht="198.75" customHeight="1" thickBot="1" x14ac:dyDescent="0.35">
      <c r="A14" s="52"/>
      <c r="B14" s="50"/>
      <c r="C14" s="50"/>
      <c r="D14" s="12" t="s">
        <v>15</v>
      </c>
      <c r="E14" s="6" t="s">
        <v>16</v>
      </c>
      <c r="F14" s="84">
        <v>2941000</v>
      </c>
      <c r="G14" s="93">
        <v>325628.25</v>
      </c>
      <c r="H14" s="34"/>
      <c r="I14" s="54"/>
    </row>
    <row r="15" spans="1:9" ht="57" thickBot="1" x14ac:dyDescent="0.35">
      <c r="A15" s="8" t="s">
        <v>22</v>
      </c>
      <c r="B15" s="6">
        <f>F15</f>
        <v>1777448.98</v>
      </c>
      <c r="C15" s="6">
        <f>G15</f>
        <v>1740000</v>
      </c>
      <c r="D15" s="14" t="s">
        <v>23</v>
      </c>
      <c r="E15" s="13" t="s">
        <v>71</v>
      </c>
      <c r="F15" s="83">
        <v>1777448.98</v>
      </c>
      <c r="G15" s="84">
        <v>1740000</v>
      </c>
      <c r="H15" s="6" t="s">
        <v>72</v>
      </c>
      <c r="I15" s="15" t="s">
        <v>76</v>
      </c>
    </row>
    <row r="16" spans="1:9" ht="36" customHeight="1" thickBot="1" x14ac:dyDescent="0.35">
      <c r="A16" s="35" t="s">
        <v>24</v>
      </c>
      <c r="B16" s="36"/>
      <c r="C16" s="36"/>
      <c r="D16" s="36"/>
      <c r="E16" s="36"/>
      <c r="F16" s="36"/>
      <c r="G16" s="36"/>
      <c r="H16" s="36"/>
      <c r="I16" s="37"/>
    </row>
    <row r="17" spans="1:9" ht="26.25" thickBot="1" x14ac:dyDescent="0.35">
      <c r="A17" s="62" t="s">
        <v>25</v>
      </c>
      <c r="B17" s="63"/>
      <c r="C17" s="63"/>
      <c r="D17" s="63"/>
      <c r="E17" s="63"/>
      <c r="F17" s="63"/>
      <c r="G17" s="63"/>
      <c r="H17" s="63"/>
      <c r="I17" s="64"/>
    </row>
    <row r="18" spans="1:9" ht="101.25" customHeight="1" thickBot="1" x14ac:dyDescent="0.35">
      <c r="A18" s="8" t="s">
        <v>26</v>
      </c>
      <c r="B18" s="13">
        <f>F18</f>
        <v>2400000</v>
      </c>
      <c r="C18" s="6">
        <f>G18</f>
        <v>233157.86</v>
      </c>
      <c r="D18" s="14" t="s">
        <v>27</v>
      </c>
      <c r="E18" s="30">
        <v>45870</v>
      </c>
      <c r="F18" s="84">
        <v>2400000</v>
      </c>
      <c r="G18" s="84">
        <v>233157.86</v>
      </c>
      <c r="H18" s="6" t="s">
        <v>73</v>
      </c>
      <c r="I18" s="15"/>
    </row>
    <row r="19" spans="1:9" ht="42" customHeight="1" thickBot="1" x14ac:dyDescent="0.35">
      <c r="A19" s="35" t="s">
        <v>39</v>
      </c>
      <c r="B19" s="36"/>
      <c r="C19" s="36"/>
      <c r="D19" s="36"/>
      <c r="E19" s="36"/>
      <c r="F19" s="36"/>
      <c r="G19" s="36"/>
      <c r="H19" s="36"/>
      <c r="I19" s="37"/>
    </row>
    <row r="20" spans="1:9" ht="36" customHeight="1" thickBot="1" x14ac:dyDescent="0.35">
      <c r="A20" s="62" t="s">
        <v>40</v>
      </c>
      <c r="B20" s="63"/>
      <c r="C20" s="63"/>
      <c r="D20" s="63"/>
      <c r="E20" s="63"/>
      <c r="F20" s="63"/>
      <c r="G20" s="63"/>
      <c r="H20" s="63"/>
      <c r="I20" s="64"/>
    </row>
    <row r="21" spans="1:9" ht="75.75" customHeight="1" thickBot="1" x14ac:dyDescent="0.35">
      <c r="A21" s="55" t="s">
        <v>45</v>
      </c>
      <c r="B21" s="68">
        <f>F21+F22+F23</f>
        <v>76642654.670000002</v>
      </c>
      <c r="C21" s="71">
        <f>G21+G22+G23</f>
        <v>21920816</v>
      </c>
      <c r="D21" s="23" t="s">
        <v>41</v>
      </c>
      <c r="E21" s="25">
        <v>45991</v>
      </c>
      <c r="F21" s="85">
        <v>35643000</v>
      </c>
      <c r="G21" s="85">
        <v>21920816</v>
      </c>
      <c r="H21" s="23" t="s">
        <v>44</v>
      </c>
      <c r="I21" s="20"/>
    </row>
    <row r="22" spans="1:9" ht="92.25" customHeight="1" thickBot="1" x14ac:dyDescent="0.35">
      <c r="A22" s="56"/>
      <c r="B22" s="69"/>
      <c r="C22" s="34"/>
      <c r="D22" s="23" t="s">
        <v>42</v>
      </c>
      <c r="E22" s="25">
        <v>46111</v>
      </c>
      <c r="F22" s="85">
        <v>21232214.670000002</v>
      </c>
      <c r="G22" s="85">
        <v>0</v>
      </c>
      <c r="H22" s="32" t="s">
        <v>77</v>
      </c>
      <c r="I22" s="15"/>
    </row>
    <row r="23" spans="1:9" ht="87" customHeight="1" thickBot="1" x14ac:dyDescent="0.35">
      <c r="A23" s="57"/>
      <c r="B23" s="70"/>
      <c r="C23" s="72"/>
      <c r="D23" s="23" t="s">
        <v>43</v>
      </c>
      <c r="E23" s="25">
        <v>46111</v>
      </c>
      <c r="F23" s="85">
        <v>19767440</v>
      </c>
      <c r="G23" s="85">
        <v>0</v>
      </c>
      <c r="H23" s="32" t="s">
        <v>78</v>
      </c>
      <c r="I23" s="20"/>
    </row>
    <row r="24" spans="1:9" ht="87" customHeight="1" thickBot="1" x14ac:dyDescent="0.35">
      <c r="A24" s="73" t="s">
        <v>64</v>
      </c>
      <c r="B24" s="76">
        <f>F24+F25+F26+F27+F28+F29+F30+F31+F32+F33+F34+F35+F36+F37+F38+F39+F41+F40</f>
        <v>29276640.629999999</v>
      </c>
      <c r="C24" s="76">
        <f>G24+G25+G26+G27+G28+G29+G30+G31+G32+G33+G34+G35+G36+G37+G38+G39+G41+G40</f>
        <v>19686849.300000001</v>
      </c>
      <c r="D24" s="26" t="s">
        <v>46</v>
      </c>
      <c r="E24" s="25">
        <v>45930</v>
      </c>
      <c r="F24" s="85">
        <v>540000</v>
      </c>
      <c r="G24" s="85">
        <v>450000</v>
      </c>
      <c r="H24" s="23" t="s">
        <v>62</v>
      </c>
      <c r="I24" s="20"/>
    </row>
    <row r="25" spans="1:9" ht="87" customHeight="1" thickBot="1" x14ac:dyDescent="0.35">
      <c r="A25" s="74"/>
      <c r="B25" s="77"/>
      <c r="C25" s="77"/>
      <c r="D25" s="26" t="s">
        <v>47</v>
      </c>
      <c r="E25" s="25">
        <v>45930</v>
      </c>
      <c r="F25" s="86">
        <v>395982</v>
      </c>
      <c r="G25" s="85">
        <v>338442</v>
      </c>
      <c r="H25" s="23" t="s">
        <v>63</v>
      </c>
      <c r="I25" s="20"/>
    </row>
    <row r="26" spans="1:9" ht="87" customHeight="1" thickBot="1" x14ac:dyDescent="0.35">
      <c r="A26" s="74"/>
      <c r="B26" s="77"/>
      <c r="C26" s="77"/>
      <c r="D26" s="26" t="s">
        <v>48</v>
      </c>
      <c r="E26" s="25">
        <v>45930</v>
      </c>
      <c r="F26" s="85">
        <v>144000</v>
      </c>
      <c r="G26" s="85">
        <v>59992</v>
      </c>
      <c r="H26" s="23" t="s">
        <v>65</v>
      </c>
      <c r="I26" s="20"/>
    </row>
    <row r="27" spans="1:9" ht="87" customHeight="1" thickBot="1" x14ac:dyDescent="0.35">
      <c r="A27" s="74"/>
      <c r="B27" s="77"/>
      <c r="C27" s="77"/>
      <c r="D27" s="26" t="s">
        <v>49</v>
      </c>
      <c r="E27" s="25">
        <v>45930</v>
      </c>
      <c r="F27" s="85">
        <v>664035.30000000005</v>
      </c>
      <c r="G27" s="85">
        <v>664035.30000000005</v>
      </c>
      <c r="H27" s="23" t="s">
        <v>62</v>
      </c>
      <c r="I27" s="20" t="s">
        <v>76</v>
      </c>
    </row>
    <row r="28" spans="1:9" ht="87" customHeight="1" thickBot="1" x14ac:dyDescent="0.35">
      <c r="A28" s="74"/>
      <c r="B28" s="77"/>
      <c r="C28" s="77"/>
      <c r="D28" s="26" t="s">
        <v>50</v>
      </c>
      <c r="E28" s="25">
        <v>45930</v>
      </c>
      <c r="F28" s="85">
        <v>1455100</v>
      </c>
      <c r="G28" s="85">
        <v>1420000</v>
      </c>
      <c r="H28" s="26" t="s">
        <v>66</v>
      </c>
      <c r="I28" s="20"/>
    </row>
    <row r="29" spans="1:9" ht="87" customHeight="1" thickBot="1" x14ac:dyDescent="0.35">
      <c r="A29" s="74"/>
      <c r="B29" s="77"/>
      <c r="C29" s="77"/>
      <c r="D29" s="26" t="s">
        <v>51</v>
      </c>
      <c r="E29" s="25">
        <v>45930</v>
      </c>
      <c r="F29" s="85">
        <v>1850000</v>
      </c>
      <c r="G29" s="85">
        <v>1850000</v>
      </c>
      <c r="H29" s="23" t="s">
        <v>62</v>
      </c>
      <c r="I29" s="20" t="s">
        <v>76</v>
      </c>
    </row>
    <row r="30" spans="1:9" ht="87" customHeight="1" thickBot="1" x14ac:dyDescent="0.35">
      <c r="A30" s="74"/>
      <c r="B30" s="77"/>
      <c r="C30" s="77"/>
      <c r="D30" s="26" t="s">
        <v>52</v>
      </c>
      <c r="E30" s="25">
        <v>45930</v>
      </c>
      <c r="F30" s="85">
        <v>8276858.3300000001</v>
      </c>
      <c r="G30" s="85">
        <v>0</v>
      </c>
      <c r="H30" s="33" t="s">
        <v>79</v>
      </c>
      <c r="I30" s="28"/>
    </row>
    <row r="31" spans="1:9" ht="87" customHeight="1" thickBot="1" x14ac:dyDescent="0.35">
      <c r="A31" s="74"/>
      <c r="B31" s="77"/>
      <c r="C31" s="77"/>
      <c r="D31" s="26" t="s">
        <v>52</v>
      </c>
      <c r="E31" s="25">
        <v>45930</v>
      </c>
      <c r="F31" s="85">
        <v>7900287</v>
      </c>
      <c r="G31" s="85">
        <v>7900287</v>
      </c>
      <c r="H31" s="26" t="s">
        <v>66</v>
      </c>
      <c r="I31" s="20" t="s">
        <v>76</v>
      </c>
    </row>
    <row r="32" spans="1:9" ht="87" customHeight="1" thickBot="1" x14ac:dyDescent="0.35">
      <c r="A32" s="74"/>
      <c r="B32" s="77"/>
      <c r="C32" s="77"/>
      <c r="D32" s="27" t="s">
        <v>53</v>
      </c>
      <c r="E32" s="25">
        <v>45930</v>
      </c>
      <c r="F32" s="85">
        <v>274000</v>
      </c>
      <c r="G32" s="85">
        <v>274000</v>
      </c>
      <c r="H32" s="26" t="s">
        <v>63</v>
      </c>
      <c r="I32" s="20" t="s">
        <v>76</v>
      </c>
    </row>
    <row r="33" spans="1:9" ht="87" customHeight="1" thickBot="1" x14ac:dyDescent="0.35">
      <c r="A33" s="74"/>
      <c r="B33" s="77"/>
      <c r="C33" s="77"/>
      <c r="D33" s="29" t="s">
        <v>54</v>
      </c>
      <c r="E33" s="25">
        <v>45930</v>
      </c>
      <c r="F33" s="85">
        <v>835745</v>
      </c>
      <c r="G33" s="85">
        <v>786814</v>
      </c>
      <c r="H33" s="27" t="s">
        <v>65</v>
      </c>
      <c r="I33" s="24"/>
    </row>
    <row r="34" spans="1:9" ht="87" customHeight="1" thickBot="1" x14ac:dyDescent="0.35">
      <c r="A34" s="74"/>
      <c r="B34" s="77"/>
      <c r="C34" s="77"/>
      <c r="D34" s="29" t="s">
        <v>55</v>
      </c>
      <c r="E34" s="25">
        <v>45930</v>
      </c>
      <c r="F34" s="85">
        <v>1600000</v>
      </c>
      <c r="G34" s="85">
        <v>1600000</v>
      </c>
      <c r="H34" s="26" t="s">
        <v>62</v>
      </c>
      <c r="I34" s="20" t="s">
        <v>76</v>
      </c>
    </row>
    <row r="35" spans="1:9" ht="87" customHeight="1" thickBot="1" x14ac:dyDescent="0.35">
      <c r="A35" s="74"/>
      <c r="B35" s="77"/>
      <c r="C35" s="77"/>
      <c r="D35" s="29" t="s">
        <v>56</v>
      </c>
      <c r="E35" s="25">
        <v>45930</v>
      </c>
      <c r="F35" s="85">
        <v>1568614</v>
      </c>
      <c r="G35" s="85">
        <v>1568614</v>
      </c>
      <c r="H35" s="26" t="s">
        <v>62</v>
      </c>
      <c r="I35" s="20" t="s">
        <v>76</v>
      </c>
    </row>
    <row r="36" spans="1:9" ht="87" customHeight="1" thickBot="1" x14ac:dyDescent="0.35">
      <c r="A36" s="74"/>
      <c r="B36" s="77"/>
      <c r="C36" s="77"/>
      <c r="D36" s="26" t="s">
        <v>57</v>
      </c>
      <c r="E36" s="25">
        <v>45930</v>
      </c>
      <c r="F36" s="85">
        <v>631029</v>
      </c>
      <c r="G36" s="85">
        <v>168402</v>
      </c>
      <c r="H36" s="23" t="s">
        <v>67</v>
      </c>
      <c r="I36" s="20"/>
    </row>
    <row r="37" spans="1:9" ht="87" customHeight="1" thickBot="1" x14ac:dyDescent="0.35">
      <c r="A37" s="74"/>
      <c r="B37" s="77"/>
      <c r="C37" s="77"/>
      <c r="D37" s="26" t="s">
        <v>58</v>
      </c>
      <c r="E37" s="25">
        <v>45930</v>
      </c>
      <c r="F37" s="85">
        <v>400000</v>
      </c>
      <c r="G37" s="85">
        <v>346000</v>
      </c>
      <c r="H37" s="23" t="s">
        <v>68</v>
      </c>
      <c r="I37" s="20"/>
    </row>
    <row r="38" spans="1:9" ht="87" customHeight="1" thickBot="1" x14ac:dyDescent="0.35">
      <c r="A38" s="74"/>
      <c r="B38" s="77"/>
      <c r="C38" s="77"/>
      <c r="D38" s="26" t="s">
        <v>59</v>
      </c>
      <c r="E38" s="25">
        <v>45930</v>
      </c>
      <c r="F38" s="85">
        <v>109500</v>
      </c>
      <c r="G38" s="85">
        <v>109500</v>
      </c>
      <c r="H38" s="23" t="s">
        <v>67</v>
      </c>
      <c r="I38" s="20" t="s">
        <v>76</v>
      </c>
    </row>
    <row r="39" spans="1:9" ht="87" customHeight="1" thickBot="1" x14ac:dyDescent="0.35">
      <c r="A39" s="74"/>
      <c r="B39" s="77"/>
      <c r="C39" s="77"/>
      <c r="D39" s="26" t="s">
        <v>60</v>
      </c>
      <c r="E39" s="25">
        <v>45930</v>
      </c>
      <c r="F39" s="85">
        <v>447490</v>
      </c>
      <c r="G39" s="85">
        <v>386763</v>
      </c>
      <c r="H39" s="23" t="s">
        <v>69</v>
      </c>
      <c r="I39" s="20"/>
    </row>
    <row r="40" spans="1:9" ht="87" customHeight="1" thickBot="1" x14ac:dyDescent="0.35">
      <c r="A40" s="74"/>
      <c r="B40" s="77"/>
      <c r="C40" s="77"/>
      <c r="D40" s="26" t="s">
        <v>50</v>
      </c>
      <c r="E40" s="25">
        <v>45900</v>
      </c>
      <c r="F40" s="85">
        <v>1434000</v>
      </c>
      <c r="G40" s="85">
        <v>1434000</v>
      </c>
      <c r="H40" s="33" t="s">
        <v>79</v>
      </c>
      <c r="I40" s="20" t="s">
        <v>76</v>
      </c>
    </row>
    <row r="41" spans="1:9" ht="87" customHeight="1" thickBot="1" x14ac:dyDescent="0.35">
      <c r="A41" s="75"/>
      <c r="B41" s="78"/>
      <c r="C41" s="78"/>
      <c r="D41" s="26" t="s">
        <v>61</v>
      </c>
      <c r="E41" s="25">
        <v>45930</v>
      </c>
      <c r="F41" s="85">
        <v>750000</v>
      </c>
      <c r="G41" s="85">
        <v>330000</v>
      </c>
      <c r="H41" s="23" t="s">
        <v>70</v>
      </c>
      <c r="I41" s="20"/>
    </row>
    <row r="42" spans="1:9" ht="26.25" thickBot="1" x14ac:dyDescent="0.35">
      <c r="A42" s="65" t="s">
        <v>30</v>
      </c>
      <c r="B42" s="66"/>
      <c r="C42" s="66"/>
      <c r="D42" s="66"/>
      <c r="E42" s="66"/>
      <c r="F42" s="66"/>
      <c r="G42" s="66"/>
      <c r="H42" s="66"/>
      <c r="I42" s="67"/>
    </row>
    <row r="43" spans="1:9" ht="75.75" thickBot="1" x14ac:dyDescent="0.35">
      <c r="A43" s="55" t="s">
        <v>31</v>
      </c>
      <c r="B43" s="22">
        <f t="shared" ref="B43:C45" si="0">F43</f>
        <v>3893480.18</v>
      </c>
      <c r="C43" s="31">
        <f t="shared" si="0"/>
        <v>0</v>
      </c>
      <c r="D43" s="21" t="s">
        <v>32</v>
      </c>
      <c r="E43" s="19" t="s">
        <v>34</v>
      </c>
      <c r="F43" s="87">
        <v>3893480.18</v>
      </c>
      <c r="G43" s="88">
        <v>0</v>
      </c>
      <c r="H43" s="5" t="s">
        <v>35</v>
      </c>
      <c r="I43" s="20"/>
    </row>
    <row r="44" spans="1:9" ht="76.5" customHeight="1" thickBot="1" x14ac:dyDescent="0.35">
      <c r="A44" s="56"/>
      <c r="B44" s="22">
        <f t="shared" si="0"/>
        <v>2954387.9</v>
      </c>
      <c r="C44" s="31">
        <f t="shared" si="0"/>
        <v>2954387.9</v>
      </c>
      <c r="D44" s="21" t="s">
        <v>33</v>
      </c>
      <c r="E44" s="19" t="s">
        <v>36</v>
      </c>
      <c r="F44" s="87">
        <v>2954387.9</v>
      </c>
      <c r="G44" s="88">
        <v>2954387.9</v>
      </c>
      <c r="H44" s="5" t="s">
        <v>37</v>
      </c>
      <c r="I44" s="20" t="s">
        <v>76</v>
      </c>
    </row>
    <row r="45" spans="1:9" ht="75.75" thickBot="1" x14ac:dyDescent="0.35">
      <c r="A45" s="57"/>
      <c r="B45" s="19">
        <f t="shared" si="0"/>
        <v>29793673</v>
      </c>
      <c r="C45" s="31">
        <f t="shared" si="0"/>
        <v>8935101.9000000004</v>
      </c>
      <c r="D45" s="21" t="s">
        <v>38</v>
      </c>
      <c r="E45" s="5" t="s">
        <v>74</v>
      </c>
      <c r="F45" s="87">
        <v>29793673</v>
      </c>
      <c r="G45" s="88">
        <v>8935101.9000000004</v>
      </c>
      <c r="H45" s="5" t="s">
        <v>75</v>
      </c>
      <c r="I45" s="20"/>
    </row>
    <row r="46" spans="1:9" x14ac:dyDescent="0.3">
      <c r="A46" s="1" t="s">
        <v>5</v>
      </c>
    </row>
  </sheetData>
  <mergeCells count="29">
    <mergeCell ref="A43:A45"/>
    <mergeCell ref="D12:D13"/>
    <mergeCell ref="E12:E13"/>
    <mergeCell ref="F12:F13"/>
    <mergeCell ref="G12:G13"/>
    <mergeCell ref="A16:I16"/>
    <mergeCell ref="A17:I17"/>
    <mergeCell ref="A42:I42"/>
    <mergeCell ref="A19:I19"/>
    <mergeCell ref="A20:I20"/>
    <mergeCell ref="A21:A23"/>
    <mergeCell ref="B21:B23"/>
    <mergeCell ref="C21:C23"/>
    <mergeCell ref="A24:A41"/>
    <mergeCell ref="B24:B41"/>
    <mergeCell ref="C24:C41"/>
    <mergeCell ref="H12:H14"/>
    <mergeCell ref="A4:I4"/>
    <mergeCell ref="A1:I2"/>
    <mergeCell ref="A5:I5"/>
    <mergeCell ref="A10:I10"/>
    <mergeCell ref="A11:I11"/>
    <mergeCell ref="B12:B14"/>
    <mergeCell ref="C12:C14"/>
    <mergeCell ref="A6:A9"/>
    <mergeCell ref="B6:B9"/>
    <mergeCell ref="C6:C9"/>
    <mergeCell ref="A12:A14"/>
    <mergeCell ref="I12:I1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185BB-E534-4E70-82B1-1685CBFF98C8}">
  <dimension ref="A1:I2"/>
  <sheetViews>
    <sheetView workbookViewId="0">
      <selection sqref="A1:I1"/>
    </sheetView>
  </sheetViews>
  <sheetFormatPr defaultRowHeight="15" x14ac:dyDescent="0.25"/>
  <sheetData>
    <row r="1" spans="1:9" ht="66" customHeight="1" x14ac:dyDescent="0.25">
      <c r="A1" s="79"/>
      <c r="B1" s="79"/>
      <c r="C1" s="79"/>
      <c r="D1" s="79"/>
      <c r="E1" s="79"/>
      <c r="F1" s="79"/>
      <c r="G1" s="79"/>
      <c r="H1" s="79"/>
      <c r="I1" s="79"/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Нац проекты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2025-03-04T06:00:50Z</cp:lastPrinted>
  <dcterms:created xsi:type="dcterms:W3CDTF">2020-02-17T12:15:39Z</dcterms:created>
  <dcterms:modified xsi:type="dcterms:W3CDTF">2025-07-30T13:54:36Z</dcterms:modified>
</cp:coreProperties>
</file>