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Zakupki1-udr\zakupki\Закупки района 2014-2026 год\НАЦПРОЕКТЫ, ПРОЕКТНАЯ ДЕЯТЕЛЬНОСТЬ\НАЦПРОЕКТЫ рабочая группа, комиссия и постановления\Прокуратура отчет по нац проектам\2026\на 01.06.2026\"/>
    </mc:Choice>
  </mc:AlternateContent>
  <xr:revisionPtr revIDLastSave="0" documentId="13_ncr:1_{8AFD59CB-D48A-474F-868E-8390F3FBA476}" xr6:coauthVersionLast="47" xr6:coauthVersionMax="47" xr10:uidLastSave="{00000000-0000-0000-0000-000000000000}"/>
  <bookViews>
    <workbookView minimized="1" xWindow="12765" yWindow="12765" windowWidth="2400" windowHeight="585" xr2:uid="{00000000-000D-0000-FFFF-FFFF00000000}"/>
  </bookViews>
  <sheets>
    <sheet name="Нац проекты" sheetId="1" r:id="rId1"/>
    <sheet name="Лист1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/>
  <c r="C13" i="1"/>
  <c r="B13" i="1"/>
  <c r="C19" i="1"/>
  <c r="B19" i="1"/>
  <c r="C18" i="1"/>
  <c r="B18" i="1"/>
  <c r="C17" i="1"/>
  <c r="B17" i="1"/>
  <c r="C16" i="1"/>
  <c r="B16" i="1"/>
  <c r="C15" i="1"/>
  <c r="B15" i="1"/>
  <c r="C14" i="1"/>
  <c r="B14" i="1"/>
  <c r="B6" i="1" l="1"/>
  <c r="C6" i="1"/>
  <c r="C25" i="1"/>
  <c r="B25" i="1"/>
  <c r="B29" i="1"/>
  <c r="B22" i="1" l="1"/>
  <c r="C22" i="1"/>
</calcChain>
</file>

<file path=xl/sharedStrings.xml><?xml version="1.0" encoding="utf-8"?>
<sst xmlns="http://schemas.openxmlformats.org/spreadsheetml/2006/main" count="106" uniqueCount="71">
  <si>
    <t xml:space="preserve">Наименование национального проекта </t>
  </si>
  <si>
    <t>Сроки реализации мероприятия (выполнения контракта, период выдачи субсидий, предоставления гранта и т.д.)</t>
  </si>
  <si>
    <t>Перечень реализуемых мероприятий с указанием исполнителя (орган местного самоупрвления, государственное или муниципальное учреждение, областное/федеральное министерство)</t>
  </si>
  <si>
    <t>Наименование исполнителя (подрядчика) по контракту, реализуемому в рамках нацпроекта (при наличии)</t>
  </si>
  <si>
    <t>тел. 9-20-13</t>
  </si>
  <si>
    <t>Общий объём выделенных средств (рублей)</t>
  </si>
  <si>
    <t>Объем средств, выделенных на реализацию конкретного мероприятия (руб)</t>
  </si>
  <si>
    <t>Объем средств, исрасходо-    ванных при  реализации конкретного мероприятия (руб)</t>
  </si>
  <si>
    <t>Статус контракта</t>
  </si>
  <si>
    <t>Субвенция на осуществление полномочий по предоставлению мер социальной поддержки отдельных категорий граждан в целях реализации 
региональной программы по повышению рождаемости на условиях софинансирования из федерального бюджета, определенных статьей 10³ 
Областного закона от 22 октября 2004 года № 165-ЗС «О социальной поддержке детства в Ростовской области»</t>
  </si>
  <si>
    <t>УСЗН Админимтрации Усть-донецкого района</t>
  </si>
  <si>
    <t>2. Национальный проект " Семья"</t>
  </si>
  <si>
    <t>РП "Семейные ценности и инфраструктура культуры"</t>
  </si>
  <si>
    <t>РП "Региональная и местная дорожная сеть"</t>
  </si>
  <si>
    <t>РП "Модернизация первичного звена здравоохранения"</t>
  </si>
  <si>
    <t>Капитальный ремонт здания ГБУ РО «ЦРБ» в Усть-Донецком районе, по адресу: Ростовская область, Усть-Донецкий район, х.Пухляковский, ул.Центральная, дом 33</t>
  </si>
  <si>
    <t>Капитальный ремонт здания ГБУ РО «ЦРБ» в Усть-Донецком районе, по адресу: Ростовская область, Усть-Донецкий район, ст. Усть-Быстрянская, ул.Колхозная, дом 14</t>
  </si>
  <si>
    <t xml:space="preserve"> ООО "СК ОЛИМП"</t>
  </si>
  <si>
    <t xml:space="preserve">ООО "УРОВЕНЬ"
</t>
  </si>
  <si>
    <t>1. Национальный проект "Инфраструктура для жизни"</t>
  </si>
  <si>
    <t xml:space="preserve">Субвенция на осуществление полномочий на оказание государствегнной социальной помощи на основании социального контракта отдельным категориям граждан </t>
  </si>
  <si>
    <t>Реестр мероприятий национальных (региональных) проектов, планируемых к реализации в 2026 году на территории Усть-Донецкого района</t>
  </si>
  <si>
    <t>01.01.2026 - 31.12.2026</t>
  </si>
  <si>
    <t>Ремонт  участка автомобильной дороги по ул.Центральная, от дома №44 до дома №56 в х.Крымский Усть-Донецкого района. МКУ "Служба заказчика"</t>
  </si>
  <si>
    <t>Создание модельной муниципальной библиотеки (Муниципальное районное бюджетное учреждение культуры Усть-Донецкая межпоселеническая центральная библиотека им. Анатолия Калинина)</t>
  </si>
  <si>
    <t>Ремонт участка автомобильной дороги по ул.Чехова (от ул. Инженерная до ул. Юных Партизан) в р.п.Усть-Донецкий. Администрации Усть-Донецкого городского поселения</t>
  </si>
  <si>
    <t>Ремонт участка автомобильной дороги по ул.Юных Партизан в р.п.Усть-Донецкий. Администрации Усть-Донецкого городского поселения</t>
  </si>
  <si>
    <t>Ремонт участка автомобильной дороги по ул.Чехова (от ул.Юных Партизан до ул.Комсомольская)в р.п.Усть-Донецкий. Администрации Усть-Донецкого городского поселения</t>
  </si>
  <si>
    <t>Ремонт участка автомобильной дороги по пер. Безымянный в р.п.Усть-Донецкий. Администрации Усть-Донецкого городского поселения</t>
  </si>
  <si>
    <t>Ремонт участка автомобильной дороги по ул.Первомайская в х.Кривая Лука Усть-Донецкого района. МКУ "Служба заказчика"</t>
  </si>
  <si>
    <t>3. Национальный проект "Продолжительная и активная жизнь"</t>
  </si>
  <si>
    <t>01.04.2026 - 31.07.2026</t>
  </si>
  <si>
    <t>01.04.2026 - 19.06.2026</t>
  </si>
  <si>
    <t>ООО "ГАРАНТСТРОЙ"</t>
  </si>
  <si>
    <t>"Инфраструктура для жизни"</t>
  </si>
  <si>
    <t>ООО "СК СТРОЙ"</t>
  </si>
  <si>
    <t>ИП Шекосян Саргис Леонидович</t>
  </si>
  <si>
    <t>ООО Восток,          ООО Решение, ООО Мастерпром, ИП Пшенникова ОМ, ООО База, ИП Богодухова ВК, ИП Епифанова ЮЮ, ООО СанСанПлюс, ООО НФИ, ИП Федик ЮС, АНО ДПО НПУЦ</t>
  </si>
  <si>
    <t>ООО Стройотряд, ИП Пшенникова ОМ,ООО База, ИП Федик ЮС, ИП Богодухова ВК, АНО ДПО НПУЦ, ИП Поляков А.В</t>
  </si>
  <si>
    <r>
      <t xml:space="preserve">"Семья"                  </t>
    </r>
    <r>
      <rPr>
        <b/>
        <sz val="9"/>
        <rFont val="Times New Roman"/>
        <family val="1"/>
        <charset val="204"/>
      </rPr>
      <t>(Демография)</t>
    </r>
  </si>
  <si>
    <r>
      <t xml:space="preserve">"Семья"                </t>
    </r>
    <r>
      <rPr>
        <b/>
        <sz val="9"/>
        <color theme="1"/>
        <rFont val="Times New Roman"/>
        <family val="1"/>
        <charset val="204"/>
      </rPr>
      <t>(Культура)</t>
    </r>
  </si>
  <si>
    <t>Инициативное бюджетирование</t>
  </si>
  <si>
    <t>Благоустройство территории зоны отдыха с уличными тренажерами по адресу: пос. Керчикский, улица Ленина 18Б</t>
  </si>
  <si>
    <t>Благоустройство зоны отдыха по адресу: Ростовская обл., р.п.Усть-Донецкий, ул. Шолохова, 31а</t>
  </si>
  <si>
    <t>Благоустройство общественной территории р.п. Усть-Донецкий, по ул. Ленина с кадастровым номером 61:39:0010107:3442</t>
  </si>
  <si>
    <t>Благоустройство тротуара в х. Апаринский по ул. Комсомольская от ул. Социалистическая до стадиона х. Апаринский (второй этап)</t>
  </si>
  <si>
    <t>Благоустройство территории детской спортивно-игровой площадки по адресу: Ростовская обл., Усть-Донецкий р-н, х. Евсеевский, ул. Разина, 68</t>
  </si>
  <si>
    <t>Благоустройство зоны отдыха по адресу: Ростовская обл., Усть-Донецкий р-н, х. Крымский, ул. Центральная, 60г</t>
  </si>
  <si>
    <t>РП " Формирование комфортной городской среды"</t>
  </si>
  <si>
    <t>Наименование Заказчика, (ИНН)</t>
  </si>
  <si>
    <t>УСЗН Администрации Усть-Донецкого района               (ИНН  6135004794)</t>
  </si>
  <si>
    <t>МРБУК Усть-Донецкая межпоселенческая центральная библиотека им Анатолия Калинина (ИНН 6135011142)</t>
  </si>
  <si>
    <t>ГБУ РО "ЦРБ"  (ИНН 6135000207)</t>
  </si>
  <si>
    <t>Администрация Мелиховского сельского поселения           (ИНН 6135006992)</t>
  </si>
  <si>
    <t>Администрация Апаринского сельского поселения             (ИНН 6135007033)</t>
  </si>
  <si>
    <t>Администрация Верхнекундрюченского сельского поселения             (ИНН 6135007001)</t>
  </si>
  <si>
    <t>Администрация Крымского сельского пселения (ИНН 6135007026)</t>
  </si>
  <si>
    <t>Администрация Усть-Донецкого городского поселения         (ИНН 6135006985)</t>
  </si>
  <si>
    <t>исполнение</t>
  </si>
  <si>
    <t>МКУ "Служба заказчика"  Усть-Донецкого района      (ИНН  6135005815)</t>
  </si>
  <si>
    <t>Благоустройство набережной (2 этап) в р.п. Усть-Донецкий</t>
  </si>
  <si>
    <r>
      <t xml:space="preserve">"Продолжительная и активная жизнь" </t>
    </r>
    <r>
      <rPr>
        <sz val="10"/>
        <color theme="1"/>
        <rFont val="Times New Roman"/>
        <family val="1"/>
        <charset val="204"/>
      </rPr>
      <t>(Здравоохранение)</t>
    </r>
  </si>
  <si>
    <r>
      <t xml:space="preserve">Общий объем израсходован-ных средств на </t>
    </r>
    <r>
      <rPr>
        <b/>
        <u/>
        <sz val="14"/>
        <color theme="1"/>
        <rFont val="Times New Roman"/>
        <family val="1"/>
        <charset val="204"/>
      </rPr>
      <t xml:space="preserve"> 01.06.2026 </t>
    </r>
    <r>
      <rPr>
        <b/>
        <sz val="14"/>
        <color theme="1"/>
        <rFont val="Times New Roman"/>
        <family val="1"/>
        <charset val="204"/>
      </rPr>
      <t>(рублей)</t>
    </r>
  </si>
  <si>
    <t>ИП Багдасарян Айк Норикович</t>
  </si>
  <si>
    <t>ООО СТК «ДОРКАПСТРОЙ»</t>
  </si>
  <si>
    <t>ООО «Регион Строй»</t>
  </si>
  <si>
    <r>
      <t xml:space="preserve">Создание модельной муниципальной библиотеки (Муниципальное районное бюджетное учреждение культуры Усть-Донецкая межпоселеническая центральная библиотека им. Анатолия Калинина Усть-Донецкая центральная районная </t>
    </r>
    <r>
      <rPr>
        <b/>
        <u/>
        <sz val="14"/>
        <color theme="1"/>
        <rFont val="Times New Roman"/>
        <family val="1"/>
        <charset val="204"/>
      </rPr>
      <t xml:space="preserve">детская </t>
    </r>
    <r>
      <rPr>
        <sz val="14"/>
        <color theme="1"/>
        <rFont val="Times New Roman"/>
        <family val="1"/>
        <charset val="204"/>
      </rPr>
      <t>библиотека)</t>
    </r>
  </si>
  <si>
    <t>29.05.2026 - 01.09.2026</t>
  </si>
  <si>
    <t>27.05.2026 - 01.09.2026</t>
  </si>
  <si>
    <t>25.05.2026 - 01.09.2026</t>
  </si>
  <si>
    <t>01.06.2026 - 01.09.2026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</si>
</sst>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5"/>
      <name val="Times New Roman"/>
      <family val="1"/>
      <charset val="204"/>
    </font>
    <font>
      <b/>
      <sz val="25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u/>
      <sz val="14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9" xfId="0" applyBorder="1"/>
    <xf numFmtId="0" fontId="1" fillId="0" borderId="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wrapText="1"/>
    </xf>
    <xf numFmtId="0" fontId="1" fillId="0" borderId="4" xfId="0" applyFont="1" applyBorder="1" applyAlignment="1">
      <alignment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0" fontId="1" fillId="0" borderId="18" xfId="0" applyFont="1" applyBorder="1" applyAlignment="1">
      <alignment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wrapText="1"/>
    </xf>
    <xf numFmtId="0" fontId="4" fillId="3" borderId="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4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wrapText="1"/>
    </xf>
    <xf numFmtId="0" fontId="2" fillId="0" borderId="0" xfId="0" applyFont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3" borderId="1" xfId="1" applyFont="1" applyFill="1" applyBorder="1" applyAlignment="1">
      <alignment vertical="center" wrapText="1"/>
    </xf>
    <xf numFmtId="0" fontId="3" fillId="3" borderId="14" xfId="1" applyFont="1" applyFill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7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4" borderId="3" xfId="0" applyFont="1" applyFill="1" applyBorder="1" applyAlignment="1">
      <alignment horizontal="left" vertical="center" wrapText="1"/>
    </xf>
    <xf numFmtId="0" fontId="9" fillId="4" borderId="13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14" fontId="3" fillId="0" borderId="5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4" fontId="4" fillId="3" borderId="8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8" fillId="4" borderId="13" xfId="0" applyFont="1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" fontId="4" fillId="3" borderId="6" xfId="0" applyNumberFormat="1" applyFont="1" applyFill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5" xfId="0" applyNumberFormat="1" applyFont="1" applyFill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</cellXfs>
  <cellStyles count="2">
    <cellStyle name="Обычный" xfId="0" builtinId="0"/>
    <cellStyle name="Обычный 2" xfId="1" xr:uid="{30A860D3-F118-4F19-8354-46E2332791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tabSelected="1" topLeftCell="A12" zoomScale="73" zoomScaleNormal="73" workbookViewId="0">
      <selection activeCell="D13" sqref="D13"/>
    </sheetView>
  </sheetViews>
  <sheetFormatPr defaultColWidth="9.140625" defaultRowHeight="18.75" x14ac:dyDescent="0.3"/>
  <cols>
    <col min="1" max="1" width="24" style="1" customWidth="1"/>
    <col min="2" max="3" width="18.85546875" style="1" customWidth="1"/>
    <col min="4" max="4" width="55.28515625" style="1" customWidth="1"/>
    <col min="5" max="5" width="30.85546875" style="1" customWidth="1"/>
    <col min="6" max="6" width="20.5703125" style="1" customWidth="1"/>
    <col min="7" max="7" width="20.28515625" style="1" customWidth="1"/>
    <col min="8" max="8" width="24.85546875" style="1" customWidth="1"/>
    <col min="9" max="9" width="28.140625" style="1" customWidth="1"/>
    <col min="10" max="10" width="23.85546875" style="1" customWidth="1"/>
    <col min="11" max="16384" width="9.140625" style="1"/>
  </cols>
  <sheetData>
    <row r="1" spans="1:10" ht="39.75" customHeight="1" x14ac:dyDescent="0.3">
      <c r="A1" s="79" t="s">
        <v>21</v>
      </c>
      <c r="B1" s="80"/>
      <c r="C1" s="80"/>
      <c r="D1" s="80"/>
      <c r="E1" s="80"/>
      <c r="F1" s="80"/>
      <c r="G1" s="80"/>
      <c r="H1" s="80"/>
      <c r="I1" s="80"/>
      <c r="J1" s="81"/>
    </row>
    <row r="2" spans="1:10" ht="19.5" customHeight="1" thickBot="1" x14ac:dyDescent="0.35">
      <c r="A2" s="79"/>
      <c r="B2" s="80"/>
      <c r="C2" s="80"/>
      <c r="D2" s="80"/>
      <c r="E2" s="80"/>
      <c r="F2" s="80"/>
      <c r="G2" s="80"/>
      <c r="H2" s="80"/>
      <c r="I2" s="80"/>
      <c r="J2" s="81"/>
    </row>
    <row r="3" spans="1:10" s="2" customFormat="1" ht="156.75" customHeight="1" thickBot="1" x14ac:dyDescent="0.3">
      <c r="A3" s="5" t="s">
        <v>0</v>
      </c>
      <c r="B3" s="5" t="s">
        <v>5</v>
      </c>
      <c r="C3" s="5" t="s">
        <v>62</v>
      </c>
      <c r="D3" s="5" t="s">
        <v>2</v>
      </c>
      <c r="E3" s="5" t="s">
        <v>1</v>
      </c>
      <c r="F3" s="5" t="s">
        <v>6</v>
      </c>
      <c r="G3" s="5" t="s">
        <v>7</v>
      </c>
      <c r="H3" s="5" t="s">
        <v>49</v>
      </c>
      <c r="I3" s="5" t="s">
        <v>3</v>
      </c>
      <c r="J3" s="8" t="s">
        <v>8</v>
      </c>
    </row>
    <row r="4" spans="1:10" s="2" customFormat="1" ht="35.25" customHeight="1" thickBot="1" x14ac:dyDescent="0.3">
      <c r="A4" s="64" t="s">
        <v>19</v>
      </c>
      <c r="B4" s="65"/>
      <c r="C4" s="65"/>
      <c r="D4" s="65"/>
      <c r="E4" s="65"/>
      <c r="F4" s="65"/>
      <c r="G4" s="65"/>
      <c r="H4" s="65"/>
      <c r="I4" s="65"/>
      <c r="J4" s="66"/>
    </row>
    <row r="5" spans="1:10" s="2" customFormat="1" ht="29.25" customHeight="1" thickBot="1" x14ac:dyDescent="0.3">
      <c r="A5" s="61" t="s">
        <v>13</v>
      </c>
      <c r="B5" s="62"/>
      <c r="C5" s="62"/>
      <c r="D5" s="62"/>
      <c r="E5" s="62"/>
      <c r="F5" s="62"/>
      <c r="G5" s="62"/>
      <c r="H5" s="62"/>
      <c r="I5" s="62"/>
      <c r="J5" s="63"/>
    </row>
    <row r="6" spans="1:10" ht="89.25" customHeight="1" thickBot="1" x14ac:dyDescent="0.35">
      <c r="A6" s="88" t="s">
        <v>34</v>
      </c>
      <c r="B6" s="91">
        <f>F6+F7+F8+F9+F10+F11</f>
        <v>28607700</v>
      </c>
      <c r="C6" s="91">
        <f>G6+G7+G8+G9+G10+G11</f>
        <v>0</v>
      </c>
      <c r="D6" s="43" t="s">
        <v>25</v>
      </c>
      <c r="E6" s="15" t="s">
        <v>32</v>
      </c>
      <c r="F6" s="50">
        <v>4295800</v>
      </c>
      <c r="G6" s="48">
        <v>0</v>
      </c>
      <c r="H6" s="56" t="s">
        <v>57</v>
      </c>
      <c r="I6" s="4" t="s">
        <v>33</v>
      </c>
      <c r="J6" s="27" t="s">
        <v>58</v>
      </c>
    </row>
    <row r="7" spans="1:10" ht="82.5" customHeight="1" thickBot="1" x14ac:dyDescent="0.35">
      <c r="A7" s="89"/>
      <c r="B7" s="91"/>
      <c r="C7" s="91"/>
      <c r="D7" s="43" t="s">
        <v>26</v>
      </c>
      <c r="E7" s="15" t="s">
        <v>32</v>
      </c>
      <c r="F7" s="50">
        <v>11116200</v>
      </c>
      <c r="G7" s="48">
        <v>0</v>
      </c>
      <c r="H7" s="57"/>
      <c r="I7" s="4" t="s">
        <v>33</v>
      </c>
      <c r="J7" s="28" t="s">
        <v>58</v>
      </c>
    </row>
    <row r="8" spans="1:10" ht="90" customHeight="1" thickBot="1" x14ac:dyDescent="0.35">
      <c r="A8" s="89"/>
      <c r="B8" s="78"/>
      <c r="C8" s="78"/>
      <c r="D8" s="43" t="s">
        <v>27</v>
      </c>
      <c r="E8" s="15" t="s">
        <v>32</v>
      </c>
      <c r="F8" s="50">
        <v>994400</v>
      </c>
      <c r="G8" s="48">
        <v>0</v>
      </c>
      <c r="H8" s="57"/>
      <c r="I8" s="4" t="s">
        <v>33</v>
      </c>
      <c r="J8" s="29" t="s">
        <v>58</v>
      </c>
    </row>
    <row r="9" spans="1:10" ht="78" customHeight="1" thickBot="1" x14ac:dyDescent="0.35">
      <c r="A9" s="89"/>
      <c r="B9" s="78"/>
      <c r="C9" s="78"/>
      <c r="D9" s="44" t="s">
        <v>28</v>
      </c>
      <c r="E9" s="15" t="s">
        <v>32</v>
      </c>
      <c r="F9" s="50">
        <v>2084000</v>
      </c>
      <c r="G9" s="48">
        <v>0</v>
      </c>
      <c r="H9" s="58"/>
      <c r="I9" s="3" t="s">
        <v>36</v>
      </c>
      <c r="J9" s="29" t="s">
        <v>58</v>
      </c>
    </row>
    <row r="10" spans="1:10" ht="78" customHeight="1" thickBot="1" x14ac:dyDescent="0.35">
      <c r="A10" s="89"/>
      <c r="B10" s="78"/>
      <c r="C10" s="78"/>
      <c r="D10" s="45" t="s">
        <v>23</v>
      </c>
      <c r="E10" s="15" t="s">
        <v>31</v>
      </c>
      <c r="F10" s="50">
        <v>2049200</v>
      </c>
      <c r="G10" s="48">
        <v>0</v>
      </c>
      <c r="H10" s="92" t="s">
        <v>59</v>
      </c>
      <c r="I10" s="3" t="s">
        <v>35</v>
      </c>
      <c r="J10" s="29" t="s">
        <v>58</v>
      </c>
    </row>
    <row r="11" spans="1:10" ht="66" customHeight="1" thickBot="1" x14ac:dyDescent="0.35">
      <c r="A11" s="90"/>
      <c r="B11" s="78"/>
      <c r="C11" s="78"/>
      <c r="D11" s="46" t="s">
        <v>29</v>
      </c>
      <c r="E11" s="16" t="s">
        <v>31</v>
      </c>
      <c r="F11" s="49">
        <v>8068100</v>
      </c>
      <c r="G11" s="47">
        <v>0</v>
      </c>
      <c r="H11" s="74"/>
      <c r="I11" s="3" t="s">
        <v>35</v>
      </c>
      <c r="J11" s="29" t="s">
        <v>58</v>
      </c>
    </row>
    <row r="12" spans="1:10" ht="32.25" customHeight="1" thickBot="1" x14ac:dyDescent="0.35">
      <c r="A12" s="61" t="s">
        <v>48</v>
      </c>
      <c r="B12" s="62"/>
      <c r="C12" s="62"/>
      <c r="D12" s="62"/>
      <c r="E12" s="62"/>
      <c r="F12" s="62"/>
      <c r="G12" s="62"/>
      <c r="H12" s="62"/>
      <c r="I12" s="62"/>
      <c r="J12" s="63"/>
    </row>
    <row r="13" spans="1:10" ht="90.75" customHeight="1" thickBot="1" x14ac:dyDescent="0.35">
      <c r="A13" s="25" t="s">
        <v>34</v>
      </c>
      <c r="B13" s="19">
        <f>F13</f>
        <v>26071627.07</v>
      </c>
      <c r="C13" s="21">
        <f>G13</f>
        <v>0</v>
      </c>
      <c r="D13" s="42" t="s">
        <v>60</v>
      </c>
      <c r="E13" s="10" t="s">
        <v>69</v>
      </c>
      <c r="F13" s="50">
        <v>26071627.07</v>
      </c>
      <c r="G13" s="51">
        <v>0</v>
      </c>
      <c r="H13" s="40" t="s">
        <v>57</v>
      </c>
      <c r="I13" s="52" t="s">
        <v>65</v>
      </c>
      <c r="J13" s="41" t="s">
        <v>58</v>
      </c>
    </row>
    <row r="14" spans="1:10" ht="102" customHeight="1" thickBot="1" x14ac:dyDescent="0.35">
      <c r="A14" s="96" t="s">
        <v>41</v>
      </c>
      <c r="B14" s="19">
        <f t="shared" ref="B14:B19" si="0">F14</f>
        <v>1520731.11</v>
      </c>
      <c r="C14" s="21">
        <f t="shared" ref="C14:C19" si="1">G14</f>
        <v>0</v>
      </c>
      <c r="D14" s="23" t="s">
        <v>42</v>
      </c>
      <c r="E14" s="10" t="s">
        <v>67</v>
      </c>
      <c r="F14" s="18">
        <v>1520731.11</v>
      </c>
      <c r="G14" s="18">
        <v>0</v>
      </c>
      <c r="H14" s="18" t="s">
        <v>53</v>
      </c>
      <c r="I14" s="26" t="s">
        <v>63</v>
      </c>
      <c r="J14" s="26" t="s">
        <v>58</v>
      </c>
    </row>
    <row r="15" spans="1:10" ht="71.25" customHeight="1" thickBot="1" x14ac:dyDescent="0.35">
      <c r="A15" s="97"/>
      <c r="B15" s="19">
        <f t="shared" si="0"/>
        <v>3658561.41</v>
      </c>
      <c r="C15" s="21">
        <f t="shared" si="1"/>
        <v>0</v>
      </c>
      <c r="D15" s="24" t="s">
        <v>43</v>
      </c>
      <c r="E15" s="10" t="s">
        <v>70</v>
      </c>
      <c r="F15" s="18">
        <v>3658561.41</v>
      </c>
      <c r="G15" s="18">
        <v>0</v>
      </c>
      <c r="H15" s="98" t="s">
        <v>57</v>
      </c>
      <c r="I15" s="26" t="s">
        <v>63</v>
      </c>
      <c r="J15" s="26" t="s">
        <v>58</v>
      </c>
    </row>
    <row r="16" spans="1:10" ht="66" customHeight="1" thickBot="1" x14ac:dyDescent="0.35">
      <c r="A16" s="97"/>
      <c r="B16" s="19">
        <f t="shared" si="0"/>
        <v>2597667.44</v>
      </c>
      <c r="C16" s="21">
        <f t="shared" si="1"/>
        <v>0</v>
      </c>
      <c r="D16" s="23" t="s">
        <v>44</v>
      </c>
      <c r="E16" s="10" t="s">
        <v>70</v>
      </c>
      <c r="F16" s="18">
        <v>2597667.44</v>
      </c>
      <c r="G16" s="18">
        <v>0</v>
      </c>
      <c r="H16" s="99"/>
      <c r="I16" s="26" t="s">
        <v>63</v>
      </c>
      <c r="J16" s="26" t="s">
        <v>58</v>
      </c>
    </row>
    <row r="17" spans="1:10" ht="102.75" customHeight="1" thickBot="1" x14ac:dyDescent="0.35">
      <c r="A17" s="97"/>
      <c r="B17" s="19">
        <f t="shared" si="0"/>
        <v>3264883.4</v>
      </c>
      <c r="C17" s="21">
        <f t="shared" si="1"/>
        <v>0</v>
      </c>
      <c r="D17" s="23" t="s">
        <v>45</v>
      </c>
      <c r="E17" s="10" t="s">
        <v>68</v>
      </c>
      <c r="F17" s="18">
        <v>3264883.4</v>
      </c>
      <c r="G17" s="18">
        <v>0</v>
      </c>
      <c r="H17" s="18" t="s">
        <v>54</v>
      </c>
      <c r="I17" s="53" t="s">
        <v>64</v>
      </c>
      <c r="J17" s="26" t="s">
        <v>58</v>
      </c>
    </row>
    <row r="18" spans="1:10" ht="92.25" customHeight="1" thickBot="1" x14ac:dyDescent="0.35">
      <c r="A18" s="97"/>
      <c r="B18" s="19">
        <f t="shared" si="0"/>
        <v>2489254.25</v>
      </c>
      <c r="C18" s="21">
        <f t="shared" si="1"/>
        <v>0</v>
      </c>
      <c r="D18" s="23" t="s">
        <v>46</v>
      </c>
      <c r="E18" s="10" t="s">
        <v>69</v>
      </c>
      <c r="F18" s="18">
        <v>2489254.25</v>
      </c>
      <c r="G18" s="18">
        <v>0</v>
      </c>
      <c r="H18" s="18" t="s">
        <v>55</v>
      </c>
      <c r="I18" s="26" t="s">
        <v>63</v>
      </c>
      <c r="J18" s="26" t="s">
        <v>58</v>
      </c>
    </row>
    <row r="19" spans="1:10" ht="108" customHeight="1" thickBot="1" x14ac:dyDescent="0.35">
      <c r="A19" s="68"/>
      <c r="B19" s="19">
        <f t="shared" si="0"/>
        <v>1722248.42</v>
      </c>
      <c r="C19" s="21">
        <f t="shared" si="1"/>
        <v>0</v>
      </c>
      <c r="D19" s="23" t="s">
        <v>47</v>
      </c>
      <c r="E19" s="10" t="s">
        <v>69</v>
      </c>
      <c r="F19" s="18">
        <v>1722248.42</v>
      </c>
      <c r="G19" s="18">
        <v>0</v>
      </c>
      <c r="H19" s="18" t="s">
        <v>56</v>
      </c>
      <c r="I19" s="2" t="s">
        <v>63</v>
      </c>
      <c r="J19" s="26" t="s">
        <v>58</v>
      </c>
    </row>
    <row r="20" spans="1:10" ht="37.5" customHeight="1" thickBot="1" x14ac:dyDescent="0.35">
      <c r="A20" s="82" t="s">
        <v>11</v>
      </c>
      <c r="B20" s="83"/>
      <c r="C20" s="83"/>
      <c r="D20" s="83"/>
      <c r="E20" s="83"/>
      <c r="F20" s="83"/>
      <c r="G20" s="83"/>
      <c r="H20" s="83"/>
      <c r="I20" s="83"/>
      <c r="J20" s="84"/>
    </row>
    <row r="21" spans="1:10" ht="25.5" customHeight="1" thickBot="1" x14ac:dyDescent="0.35">
      <c r="A21" s="85" t="s">
        <v>12</v>
      </c>
      <c r="B21" s="86"/>
      <c r="C21" s="86"/>
      <c r="D21" s="86"/>
      <c r="E21" s="86"/>
      <c r="F21" s="86"/>
      <c r="G21" s="86"/>
      <c r="H21" s="86"/>
      <c r="I21" s="86"/>
      <c r="J21" s="87"/>
    </row>
    <row r="22" spans="1:10" ht="20.25" customHeight="1" x14ac:dyDescent="0.3">
      <c r="A22" s="89" t="s">
        <v>39</v>
      </c>
      <c r="B22" s="78">
        <f>F22+F24</f>
        <v>18989500</v>
      </c>
      <c r="C22" s="78">
        <f>G1++G22+G24</f>
        <v>4075365.5</v>
      </c>
      <c r="D22" s="70" t="s">
        <v>20</v>
      </c>
      <c r="E22" s="72" t="s">
        <v>22</v>
      </c>
      <c r="F22" s="74">
        <v>15448800</v>
      </c>
      <c r="G22" s="76">
        <v>2558378</v>
      </c>
      <c r="H22" s="92" t="s">
        <v>50</v>
      </c>
      <c r="I22" s="57" t="s">
        <v>10</v>
      </c>
      <c r="J22" s="56" t="s">
        <v>58</v>
      </c>
    </row>
    <row r="23" spans="1:10" ht="73.5" customHeight="1" thickBot="1" x14ac:dyDescent="0.35">
      <c r="A23" s="89"/>
      <c r="B23" s="78"/>
      <c r="C23" s="78"/>
      <c r="D23" s="71"/>
      <c r="E23" s="73"/>
      <c r="F23" s="75"/>
      <c r="G23" s="77"/>
      <c r="H23" s="74"/>
      <c r="I23" s="57"/>
      <c r="J23" s="57"/>
    </row>
    <row r="24" spans="1:10" ht="198.75" customHeight="1" thickBot="1" x14ac:dyDescent="0.35">
      <c r="A24" s="89"/>
      <c r="B24" s="78"/>
      <c r="C24" s="78"/>
      <c r="D24" s="7" t="s">
        <v>9</v>
      </c>
      <c r="E24" s="3" t="s">
        <v>22</v>
      </c>
      <c r="F24" s="49">
        <v>3540700</v>
      </c>
      <c r="G24" s="51">
        <v>1516987.5</v>
      </c>
      <c r="H24" s="75"/>
      <c r="I24" s="57"/>
      <c r="J24" s="58"/>
    </row>
    <row r="25" spans="1:10" ht="186" customHeight="1" thickBot="1" x14ac:dyDescent="0.35">
      <c r="A25" s="59" t="s">
        <v>40</v>
      </c>
      <c r="B25" s="67">
        <f>F25+F26</f>
        <v>30023700.640000001</v>
      </c>
      <c r="C25" s="69">
        <f>G25+G26</f>
        <v>489755</v>
      </c>
      <c r="D25" s="17" t="s">
        <v>66</v>
      </c>
      <c r="E25" s="16">
        <v>46295</v>
      </c>
      <c r="F25" s="54">
        <v>15011850.319999998</v>
      </c>
      <c r="G25" s="49">
        <v>252476</v>
      </c>
      <c r="H25" s="93" t="s">
        <v>51</v>
      </c>
      <c r="I25" s="17" t="s">
        <v>37</v>
      </c>
      <c r="J25" s="26" t="s">
        <v>58</v>
      </c>
    </row>
    <row r="26" spans="1:10" ht="114" customHeight="1" thickBot="1" x14ac:dyDescent="0.35">
      <c r="A26" s="60"/>
      <c r="B26" s="68"/>
      <c r="C26" s="60"/>
      <c r="D26" s="22" t="s">
        <v>24</v>
      </c>
      <c r="E26" s="15">
        <v>46295</v>
      </c>
      <c r="F26" s="55">
        <v>15011850.32</v>
      </c>
      <c r="G26" s="50">
        <v>237279</v>
      </c>
      <c r="H26" s="94"/>
      <c r="I26" s="12" t="s">
        <v>38</v>
      </c>
      <c r="J26" s="26" t="s">
        <v>58</v>
      </c>
    </row>
    <row r="27" spans="1:10" ht="42" customHeight="1" thickBot="1" x14ac:dyDescent="0.35">
      <c r="A27" s="64" t="s">
        <v>30</v>
      </c>
      <c r="B27" s="65"/>
      <c r="C27" s="65"/>
      <c r="D27" s="65"/>
      <c r="E27" s="65"/>
      <c r="F27" s="65"/>
      <c r="G27" s="65"/>
      <c r="H27" s="65"/>
      <c r="I27" s="65"/>
      <c r="J27" s="66"/>
    </row>
    <row r="28" spans="1:10" ht="36" customHeight="1" thickBot="1" x14ac:dyDescent="0.35">
      <c r="A28" s="61" t="s">
        <v>14</v>
      </c>
      <c r="B28" s="62"/>
      <c r="C28" s="62"/>
      <c r="D28" s="62"/>
      <c r="E28" s="62"/>
      <c r="F28" s="62"/>
      <c r="G28" s="62"/>
      <c r="H28" s="62"/>
      <c r="I28" s="62"/>
      <c r="J28" s="63"/>
    </row>
    <row r="29" spans="1:10" ht="75.75" hidden="1" customHeight="1" thickBot="1" x14ac:dyDescent="0.35">
      <c r="A29" s="96" t="s">
        <v>61</v>
      </c>
      <c r="B29" s="67">
        <f>F29+F30+F31</f>
        <v>43990000</v>
      </c>
      <c r="C29" s="102">
        <f>G30+G31</f>
        <v>19992340.02</v>
      </c>
      <c r="D29" s="9"/>
      <c r="E29" s="10"/>
      <c r="F29" s="13"/>
      <c r="G29" s="13"/>
      <c r="H29" s="13"/>
      <c r="I29" s="9"/>
      <c r="J29" s="14"/>
    </row>
    <row r="30" spans="1:10" ht="92.25" customHeight="1" thickBot="1" x14ac:dyDescent="0.35">
      <c r="A30" s="97"/>
      <c r="B30" s="100"/>
      <c r="C30" s="97"/>
      <c r="D30" s="9" t="s">
        <v>15</v>
      </c>
      <c r="E30" s="10">
        <v>46111</v>
      </c>
      <c r="F30" s="18">
        <v>21527000</v>
      </c>
      <c r="G30" s="18">
        <v>1320014.49</v>
      </c>
      <c r="H30" s="103" t="s">
        <v>52</v>
      </c>
      <c r="I30" s="20" t="s">
        <v>17</v>
      </c>
      <c r="J30" s="30" t="s">
        <v>58</v>
      </c>
    </row>
    <row r="31" spans="1:10" ht="87" customHeight="1" thickBot="1" x14ac:dyDescent="0.35">
      <c r="A31" s="68"/>
      <c r="B31" s="101"/>
      <c r="C31" s="68"/>
      <c r="D31" s="9" t="s">
        <v>16</v>
      </c>
      <c r="E31" s="10">
        <v>46111</v>
      </c>
      <c r="F31" s="18">
        <v>22463000</v>
      </c>
      <c r="G31" s="18">
        <v>18672325.530000001</v>
      </c>
      <c r="H31" s="104"/>
      <c r="I31" s="20" t="s">
        <v>18</v>
      </c>
      <c r="J31" s="31" t="s">
        <v>58</v>
      </c>
    </row>
    <row r="32" spans="1:10" ht="24" customHeight="1" x14ac:dyDescent="0.3">
      <c r="A32" s="1" t="s">
        <v>4</v>
      </c>
    </row>
    <row r="33" spans="1:10" ht="22.5" customHeight="1" x14ac:dyDescent="0.3">
      <c r="A33" s="39"/>
      <c r="B33" s="32"/>
      <c r="C33" s="33"/>
      <c r="D33" s="34"/>
      <c r="E33" s="35"/>
      <c r="F33" s="36"/>
      <c r="G33" s="36"/>
      <c r="H33" s="36"/>
      <c r="I33" s="37"/>
      <c r="J33" s="2"/>
    </row>
    <row r="34" spans="1:10" ht="27.75" customHeight="1" x14ac:dyDescent="0.3">
      <c r="A34" s="39"/>
      <c r="B34" s="32"/>
      <c r="C34" s="33"/>
      <c r="D34" s="38"/>
      <c r="E34" s="35"/>
      <c r="F34" s="36"/>
      <c r="G34" s="36"/>
      <c r="H34" s="95"/>
      <c r="I34" s="37"/>
      <c r="J34" s="2"/>
    </row>
    <row r="35" spans="1:10" ht="30.75" customHeight="1" x14ac:dyDescent="0.3">
      <c r="A35" s="39"/>
      <c r="B35" s="32"/>
      <c r="C35" s="33"/>
      <c r="D35" s="34"/>
      <c r="E35" s="35"/>
      <c r="F35" s="36"/>
      <c r="G35" s="36"/>
      <c r="H35" s="95"/>
      <c r="I35" s="37"/>
      <c r="J35" s="2"/>
    </row>
    <row r="36" spans="1:10" ht="34.5" customHeight="1" x14ac:dyDescent="0.3">
      <c r="A36" s="39"/>
      <c r="B36" s="32"/>
      <c r="C36" s="33"/>
      <c r="D36" s="34"/>
      <c r="E36" s="35"/>
      <c r="F36" s="36"/>
      <c r="G36" s="36"/>
      <c r="H36" s="36"/>
      <c r="I36" s="37"/>
      <c r="J36" s="2"/>
    </row>
    <row r="37" spans="1:10" ht="25.5" customHeight="1" x14ac:dyDescent="0.3">
      <c r="A37" s="39"/>
      <c r="B37" s="32"/>
      <c r="C37" s="33"/>
      <c r="D37" s="34"/>
      <c r="E37" s="35"/>
      <c r="F37" s="36"/>
      <c r="G37" s="36"/>
      <c r="H37" s="36"/>
      <c r="I37" s="37"/>
      <c r="J37" s="2"/>
    </row>
    <row r="38" spans="1:10" ht="80.25" customHeight="1" x14ac:dyDescent="0.3">
      <c r="A38" s="39"/>
      <c r="B38" s="32"/>
      <c r="C38" s="33"/>
      <c r="D38" s="34"/>
      <c r="E38" s="35"/>
      <c r="F38" s="36"/>
      <c r="G38" s="36"/>
      <c r="H38" s="36"/>
      <c r="I38" s="37"/>
      <c r="J38" s="2"/>
    </row>
    <row r="40" spans="1:10" x14ac:dyDescent="0.3">
      <c r="C40" s="11"/>
    </row>
  </sheetData>
  <mergeCells count="34">
    <mergeCell ref="H34:H35"/>
    <mergeCell ref="A14:A19"/>
    <mergeCell ref="H15:H16"/>
    <mergeCell ref="A22:A24"/>
    <mergeCell ref="A29:A31"/>
    <mergeCell ref="B29:B31"/>
    <mergeCell ref="C29:C31"/>
    <mergeCell ref="H30:H31"/>
    <mergeCell ref="A4:J4"/>
    <mergeCell ref="A1:J2"/>
    <mergeCell ref="A5:J5"/>
    <mergeCell ref="A20:J20"/>
    <mergeCell ref="A21:J21"/>
    <mergeCell ref="A6:A11"/>
    <mergeCell ref="B6:B11"/>
    <mergeCell ref="C6:C11"/>
    <mergeCell ref="H10:H11"/>
    <mergeCell ref="H6:H9"/>
    <mergeCell ref="J22:J24"/>
    <mergeCell ref="A25:A26"/>
    <mergeCell ref="A12:J12"/>
    <mergeCell ref="A27:J27"/>
    <mergeCell ref="A28:J28"/>
    <mergeCell ref="B25:B26"/>
    <mergeCell ref="C25:C26"/>
    <mergeCell ref="D22:D23"/>
    <mergeCell ref="E22:E23"/>
    <mergeCell ref="F22:F23"/>
    <mergeCell ref="G22:G23"/>
    <mergeCell ref="I22:I24"/>
    <mergeCell ref="B22:B24"/>
    <mergeCell ref="C22:C24"/>
    <mergeCell ref="H22:H24"/>
    <mergeCell ref="H25:H26"/>
  </mergeCells>
  <phoneticPr fontId="5" type="noConversion"/>
  <pageMargins left="0.23622047244094491" right="0.23622047244094491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185BB-E534-4E70-82B1-1685CBFF98C8}">
  <dimension ref="A1:I2"/>
  <sheetViews>
    <sheetView workbookViewId="0">
      <selection sqref="A1:I1"/>
    </sheetView>
  </sheetViews>
  <sheetFormatPr defaultRowHeight="15" x14ac:dyDescent="0.25"/>
  <sheetData>
    <row r="1" spans="1:9" ht="66" customHeight="1" x14ac:dyDescent="0.25">
      <c r="A1" s="105"/>
      <c r="B1" s="105"/>
      <c r="C1" s="105"/>
      <c r="D1" s="105"/>
      <c r="E1" s="105"/>
      <c r="F1" s="105"/>
      <c r="G1" s="105"/>
      <c r="H1" s="105"/>
      <c r="I1" s="105"/>
    </row>
    <row r="2" spans="1:9" x14ac:dyDescent="0.25">
      <c r="A2" s="6"/>
      <c r="B2" s="6"/>
      <c r="C2" s="6"/>
      <c r="D2" s="6"/>
      <c r="E2" s="6"/>
      <c r="F2" s="6"/>
      <c r="G2" s="6"/>
      <c r="H2" s="6"/>
      <c r="I2" s="6"/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Нац проекты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2026-04-01T12:23:09Z</cp:lastPrinted>
  <dcterms:created xsi:type="dcterms:W3CDTF">2020-02-17T12:15:39Z</dcterms:created>
  <dcterms:modified xsi:type="dcterms:W3CDTF">2026-06-15T14:40:52Z</dcterms:modified>
</cp:coreProperties>
</file>